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149" documentId="8_{3AF48658-010C-9546-AA17-9143A2BC0CD7}" xr6:coauthVersionLast="47" xr6:coauthVersionMax="47" xr10:uidLastSave="{863130DA-336C-514F-8F55-4BB02B900DA2}"/>
  <bookViews>
    <workbookView xWindow="29720" yWindow="2460" windowWidth="35200" windowHeight="188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<sst xmlns="http://schemas.openxmlformats.org/spreadsheetml/2006/main" count="133" uniqueCount="87">
  <si>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</si>
  <si>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</si>
  <si>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</si>
  <si>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</si>
  <si>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</si>
  <si>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</si>
  <si>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</si>
  <si>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</si>
  <si>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</si>
  <si>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</si>
  <si>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</si>
  <si>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</si>
  <si>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</si>
  <si>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</si>
  <si>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</si>
  <si>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</si>
  <si>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</si>
  <si>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</si>
  <si>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</si>
  <si>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</si>
  <si>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</si>
  <si>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</si>
  <si>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</si>
  <si>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</si>
  <si>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</si>
  <si>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</si>
  <si>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</si>
  <si>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</si>
  <si>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</si>
  <si>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</si>
  <si>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</si>
  <si>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</si>
  <si>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</si>
  <si>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</si>
  <si>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</si>
  <si>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</si>
  <si>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</si>
  <si>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</si>
  <si>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</si>
  <si>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</si>
  <si>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</si>
  <si>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</si>
  <si>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</si>
  <si>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</si>
  <si>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</si>
  <si>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</si>
  <si>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</si>
  <si>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</si>
  <si>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</si>
  <si>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</si>
  <si>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</si>
  <si>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</si>
  <si>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</si>
  <si>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</si>
  <si>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</si>
  <si>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</si>
  <si>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</si>
  <si>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</si>
  <si>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</si>
  <si>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</si>
  <si>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</si>
  <si>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</si>
  <si>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</si>
  <si>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</si>
  <si>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</si>
  <si>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</si>
  <si>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</si>
  <si>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</si>
  <si>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</si>
  <si>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</si>
  <si>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</si>
  <si>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</si>
  <si>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</si>
  <si>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</si>
  <si>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</si>
  <si>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</si>
  <si>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</si>
  <si>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</si>
  <si>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</si>
  <si>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</si>
  <si>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</si>
  <si>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</si>
  <si>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</si>
  <si>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</si>
  <si>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</si>
  <si>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</si>
  <si>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GIFTS@FEWINERY.COM. OUR TEAM MEMBER WILL SEND AN INVOICE TO COMPLETE YOUR ORDER VIA SECURE PAYMENT. FOR QUESTIONS, EMAIL OR CALL US AT 707-341-5300.**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</si>
</sst>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10497</xdr:rowOff>
    </xdr:from>
    <xdr:to>
      <xdr:col>1</xdr:col>
      <xdr:colOff>677382</xdr:colOff>
      <xdr:row>9</xdr:row>
      <xdr:rowOff>120562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57CA10-B707-2D4E-95C5-A4D1FB7E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13797"/>
          <a:ext cx="2087082" cy="821265"/>
        </a:xfrm>
        <a:prstGeom prst="rect">
          <a:avLst/>
        </a:prstGeom>
      </xdr:spPr>
    </xdr:pic>
    <xdr:clientData/>
  </xdr:twoCellAnchor>
  <xdr:twoCellAnchor>
    <xdr:from>
      <xdr:col>1</xdr:col>
      <xdr:colOff>774700</xdr:colOff>
      <xdr:row>2</xdr:row>
      <xdr:rowOff>147934</xdr:rowOff>
    </xdr:from>
    <xdr:to>
      <xdr:col>13</xdr:col>
      <xdr:colOff>2209800</xdr:colOff>
      <xdr:row>11</xdr:row>
      <xdr:rowOff>107800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C20DD512-CB87-1BA3-0FDF-D40AC061A0E6}"/>
            </a:ext>
          </a:extLst>
        </xdr:cNvPr>
        <xdr:cNvGrpSpPr/>
      </xdr:nvGrpSpPr>
      <xdr:grpSpPr>
        <a:xfrm>
          <a:off x="2489200" y="617834"/>
          <a:ext cx="18630900" cy="1560066"/>
          <a:chOff x="2489200" y="617834"/>
          <a:chExt cx="18630900" cy="1560066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CB5FCDCD-2598-DD13-1041-A83AE5023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9200" y="620184"/>
            <a:ext cx="1866900" cy="1555750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2E4E8852-5D4E-E5C4-8DDF-31B6EE222C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16000" y="637116"/>
            <a:ext cx="1841500" cy="1534583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89CA8E0-6E9B-8BE9-26F8-52C811CC5F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49100" y="624300"/>
            <a:ext cx="1854000" cy="1545000"/>
          </a:xfrm>
          <a:prstGeom prst="rect">
            <a:avLst/>
          </a:prstGeom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687A0552-A34F-AE85-0216-738A105CB7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35700" y="617834"/>
            <a:ext cx="1858879" cy="1549066"/>
          </a:xfrm>
          <a:prstGeom prst="rect">
            <a:avLst/>
          </a:prstGeom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6DB16AC5-2F29-044F-928E-4556FDC339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69500" y="621450"/>
            <a:ext cx="1866900" cy="1555749"/>
          </a:xfrm>
          <a:prstGeom prst="rect">
            <a:avLst/>
          </a:prstGeom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AEB0A9FF-179D-0FF7-29CC-410CFF52EB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69000" y="632216"/>
            <a:ext cx="1851100" cy="1542583"/>
          </a:xfrm>
          <a:prstGeom prst="rect">
            <a:avLst/>
          </a:prstGeom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1CFAE80B-5AA3-95AF-4CF6-C352BF64E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2600" y="628067"/>
            <a:ext cx="1853200" cy="1544333"/>
          </a:xfrm>
          <a:prstGeom prst="rect">
            <a:avLst/>
          </a:prstGeom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3A56A833-9BA6-001E-2898-208CB30367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24400" y="646000"/>
            <a:ext cx="1828800" cy="1524000"/>
          </a:xfrm>
          <a:prstGeom prst="rect">
            <a:avLst/>
          </a:prstGeom>
        </xdr:spPr>
      </xdr:pic>
      <xdr:pic>
        <xdr:nvPicPr>
          <xdr:cNvPr id="62" name="Picture 61">
            <a:extLst>
              <a:ext uri="{FF2B5EF4-FFF2-40B4-BE49-F238E27FC236}">
                <a16:creationId xmlns:a16="http://schemas.microsoft.com/office/drawing/2014/main" id="{1E1C6E5B-B92C-11CD-C7C9-6B1DC235B3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8800" y="619366"/>
            <a:ext cx="1857880" cy="1548233"/>
          </a:xfrm>
          <a:prstGeom prst="rect">
            <a:avLst/>
          </a:prstGeom>
        </xdr:spPr>
      </xdr:pic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E63B6F85-03C8-1083-C56C-2C67072820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570200" y="644650"/>
            <a:ext cx="1839900" cy="15332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21235</xdr:colOff>
      <xdr:row>11</xdr:row>
      <xdr:rowOff>131045</xdr:rowOff>
    </xdr:from>
    <xdr:to>
      <xdr:col>13</xdr:col>
      <xdr:colOff>1895328</xdr:colOff>
      <xdr:row>14</xdr:row>
      <xdr:rowOff>12700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85BB8716-7E48-0100-AF1D-7FF88DC3DC0B}"/>
            </a:ext>
          </a:extLst>
        </xdr:cNvPr>
        <xdr:cNvGrpSpPr/>
      </xdr:nvGrpSpPr>
      <xdr:grpSpPr>
        <a:xfrm>
          <a:off x="2840635" y="2201145"/>
          <a:ext cx="17964993" cy="389655"/>
          <a:chOff x="2840635" y="2201145"/>
          <a:chExt cx="17964993" cy="389655"/>
        </a:xfrm>
      </xdr:grpSpPr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7492D181-B026-7BE9-37F8-AD979CEB6D96}"/>
              </a:ext>
            </a:extLst>
          </xdr:cNvPr>
          <xdr:cNvSpPr txBox="1"/>
        </xdr:nvSpPr>
        <xdr:spPr>
          <a:xfrm>
            <a:off x="4771035" y="2228593"/>
            <a:ext cx="1205682" cy="2985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C680C58E-E2BE-8CD5-CB8A-C7032849E7C8}"/>
              </a:ext>
            </a:extLst>
          </xdr:cNvPr>
          <xdr:cNvSpPr txBox="1"/>
        </xdr:nvSpPr>
        <xdr:spPr>
          <a:xfrm>
            <a:off x="6557625" y="2213845"/>
            <a:ext cx="1340718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99FC03D5-F565-D684-FA05-CFD40E4D9A21}"/>
              </a:ext>
            </a:extLst>
          </xdr:cNvPr>
          <xdr:cNvSpPr txBox="1"/>
        </xdr:nvSpPr>
        <xdr:spPr>
          <a:xfrm>
            <a:off x="8487607" y="2226545"/>
            <a:ext cx="1341963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96F2663D-A71E-86CB-163A-573C9A7B9CC6}"/>
              </a:ext>
            </a:extLst>
          </xdr:cNvPr>
          <xdr:cNvSpPr txBox="1"/>
        </xdr:nvSpPr>
        <xdr:spPr>
          <a:xfrm>
            <a:off x="10507794" y="2226545"/>
            <a:ext cx="1057143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2DDB125A-AF92-AFBE-4B24-480F618BB5EA}"/>
              </a:ext>
            </a:extLst>
          </xdr:cNvPr>
          <xdr:cNvSpPr txBox="1"/>
        </xdr:nvSpPr>
        <xdr:spPr>
          <a:xfrm>
            <a:off x="12202186" y="2213845"/>
            <a:ext cx="1359573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A8C69901-34AB-8C91-B97C-CAF0C0CE9F61}"/>
              </a:ext>
            </a:extLst>
          </xdr:cNvPr>
          <xdr:cNvSpPr txBox="1"/>
        </xdr:nvSpPr>
        <xdr:spPr>
          <a:xfrm>
            <a:off x="14197782" y="2226545"/>
            <a:ext cx="953318" cy="36425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B90E379E-C00F-F90E-527D-70EAEBBF80A2}"/>
              </a:ext>
            </a:extLst>
          </xdr:cNvPr>
          <xdr:cNvSpPr txBox="1"/>
        </xdr:nvSpPr>
        <xdr:spPr>
          <a:xfrm>
            <a:off x="15867664" y="2213845"/>
            <a:ext cx="1546447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733AFFC-118C-E579-A49A-49B9AA906FDF}"/>
              </a:ext>
            </a:extLst>
          </xdr:cNvPr>
          <xdr:cNvSpPr txBox="1"/>
        </xdr:nvSpPr>
        <xdr:spPr>
          <a:xfrm>
            <a:off x="17572806" y="2201145"/>
            <a:ext cx="2013351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38A12FB7-6807-A3A5-2662-2FCB604767EF}"/>
              </a:ext>
            </a:extLst>
          </xdr:cNvPr>
          <xdr:cNvSpPr txBox="1"/>
        </xdr:nvSpPr>
        <xdr:spPr>
          <a:xfrm>
            <a:off x="19842386" y="2223614"/>
            <a:ext cx="963242" cy="3026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F176B80B-6417-7A43-BFF4-8282E15C31E7}"/>
              </a:ext>
            </a:extLst>
          </xdr:cNvPr>
          <xdr:cNvSpPr txBox="1"/>
        </xdr:nvSpPr>
        <xdr:spPr>
          <a:xfrm>
            <a:off x="2840635" y="2228593"/>
            <a:ext cx="1205682" cy="2985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10390</xdr:colOff>
      <xdr:row>59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8B155F-9B0B-0497-1FC1-2528FF891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3390" cy="11353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26"/>
    <tableColumn id="2" xr3:uid="{B7B34002-CEE3-473B-AD1D-34A579EDC0E3}" name="PACKAGE" dataDxfId="25" totalsRowDxfId="24"/>
    <tableColumn id="13" xr3:uid="{181BCD12-8966-446E-BF1A-EF1F60600039}" name="RETAIL" dataDxfId="23" totalsRowDxfId="22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1" totalsRowDxfId="20">
      <calculatedColumnFormula>IFERROR(VLOOKUP(Table2[[#This Row],[PACKAGE]],Sheet1!$G$2:$I$11,3,0),"-")</calculatedColumnFormula>
    </tableColumn>
    <tableColumn id="3" xr3:uid="{E215CB01-F562-4150-9834-606D54DE2EAC}" name="FIRST NAME" dataDxfId="19" totalsRowDxfId="18"/>
    <tableColumn id="4" xr3:uid="{566500F6-7CEC-466C-A95A-F454B327A5D8}" name="LAST NAME" dataDxfId="17" totalsRowDxfId="16"/>
    <tableColumn id="14" xr3:uid="{E7CD421A-2B3B-40E5-B2C3-4D530919EE57}" name="PHONE NUMBER" dataDxfId="15" totalsRowDxfId="14"/>
    <tableColumn id="5" xr3:uid="{B464223A-3A5D-40CA-9F95-12F9DBECA05F}" name="ADDRESS" dataDxfId="13" totalsRowDxfId="12"/>
    <tableColumn id="6" xr3:uid="{D3022E05-2DEB-46A8-9049-666B6D4AA106}" name="CITY" dataDxfId="11" totalsRowDxfId="10"/>
    <tableColumn id="7" xr3:uid="{713DDE6E-6392-42F8-91A3-2EFEA11C5E3D}" name="STATE" dataDxfId="9" totalsRowDxfId="8"/>
    <tableColumn id="8" xr3:uid="{797E5565-8E70-44C2-8616-37C236E414A5}" name="ZIP" dataDxfId="7" totalsRowDxfId="6"/>
    <tableColumn id="11" xr3:uid="{F3E78374-DBB6-4325-8D74-4434F01928DF}" name="CUSTOM GREETING (20 Character Max)" dataDxfId="5" totalsRowDxfId="4"/>
    <tableColumn id="10" xr3:uid="{1173645A-3129-464E-B370-D1169BBA6D10}" name="FROM (30 Character Max)" dataDxfId="3" totalsRowDxfId="2"/>
    <tableColumn id="9" xr3:uid="{511C13AC-4133-4F55-B8E5-B536BDFEDE34}" name="TO (30 Character Max)" dataDxfId="1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N28" sqref="N28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74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74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A24" s="3" t="s">
        <v>46</v>
      </c>
      <c r="B24" s="3" t="s">
        <v>66</v>
      </c>
      <c r="C24" s="7">
        <f>IFERROR(VLOOKUP(Table2[[#This Row],[PACKAGE]],Sheet1!$G$2:$I$11,2,0),"-")</f>
        <v>331</v>
      </c>
      <c r="D24" s="9">
        <f>IFERROR(VLOOKUP(Table2[[#This Row],[PACKAGE]],Sheet1!$G$2:$I$11,3,0),"-")</f>
        <v>239.2</v>
      </c>
      <c r="E24" s="3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" t="s">
        <v>0</v>
      </c>
      <c r="K24" s="3" t="s">
        <v>0</v>
      </c>
      <c r="L24" s="3" t="s">
        <v>0</v>
      </c>
      <c r="M24" s="3" t="s">
        <v>0</v>
      </c>
      <c r="N24" s="3" t="s">
        <v>0</v>
      </c>
    </row>
    <row r="25" spans="1:14" x14ac:dyDescent="0.2">
      <c r="A25" s="3" t="s">
        <v>37</v>
      </c>
      <c r="B25" s="3" t="s">
        <v>64</v>
      </c>
      <c r="C25" s="7">
        <f>IFERROR(VLOOKUP(Table2[[#This Row],[PACKAGE]],Sheet1!$G$2:$I$11,2,0),"-")</f>
        <v>196</v>
      </c>
      <c r="D25" s="9">
        <f>IFERROR(VLOOKUP(Table2[[#This Row],[PACKAGE]],Sheet1!$G$2:$I$11,3,0),"-")</f>
        <v>151.19999999999999</v>
      </c>
      <c r="E25" s="3" t="s">
        <v>0</v>
      </c>
      <c r="F25" s="3" t="s">
        <v>0</v>
      </c>
      <c r="G25" s="3" t="s">
        <v>0</v>
      </c>
      <c r="H25" s="3" t="s">
        <v>0</v>
      </c>
      <c r="I25" s="3" t="s">
        <v>0</v>
      </c>
      <c r="J25" s="3" t="s">
        <v>0</v>
      </c>
      <c r="K25" s="3" t="s">
        <v>0</v>
      </c>
      <c r="L25" s="3" t="s">
        <v>0</v>
      </c>
      <c r="M25" s="3" t="s">
        <v>0</v>
      </c>
      <c r="N25" s="3" t="s">
        <v>0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724.8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238436-D3FA-4DFC-A8ED-EF336767D827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zoomScaleNormal="100" workbookViewId="0">
      <selection activeCell="A12" sqref="A12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74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46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37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7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4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7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45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12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40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42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44</v>
      </c>
    </row>
    <row r="13" spans="2:9" x14ac:dyDescent="0.2">
      <c r="B13" s="12" t="s">
        <v>43</v>
      </c>
    </row>
    <row r="14" spans="2:9" x14ac:dyDescent="0.2">
      <c r="B14" s="12" t="s">
        <v>13</v>
      </c>
    </row>
    <row r="15" spans="2:9" x14ac:dyDescent="0.2">
      <c r="B15" s="12" t="s">
        <v>3</v>
      </c>
    </row>
    <row r="16" spans="2:9" x14ac:dyDescent="0.2">
      <c r="B16" s="12" t="s">
        <v>10</v>
      </c>
    </row>
    <row r="17" spans="2:2" x14ac:dyDescent="0.2">
      <c r="B17" s="12" t="s">
        <v>41</v>
      </c>
    </row>
    <row r="18" spans="2:2" x14ac:dyDescent="0.2">
      <c r="B18" s="12" t="s">
        <v>5</v>
      </c>
    </row>
    <row r="19" spans="2:2" x14ac:dyDescent="0.2">
      <c r="B19" s="12" t="s">
        <v>29</v>
      </c>
    </row>
    <row r="20" spans="2:2" x14ac:dyDescent="0.2">
      <c r="B20" s="12" t="s">
        <v>22</v>
      </c>
    </row>
    <row r="21" spans="2:2" x14ac:dyDescent="0.2">
      <c r="B21" s="12" t="s">
        <v>72</v>
      </c>
    </row>
    <row r="22" spans="2:2" x14ac:dyDescent="0.2">
      <c r="B22" s="12" t="s">
        <v>26</v>
      </c>
    </row>
    <row r="23" spans="2:2" x14ac:dyDescent="0.2">
      <c r="B23" s="12" t="s">
        <v>38</v>
      </c>
    </row>
    <row r="24" spans="2:2" x14ac:dyDescent="0.2">
      <c r="B24" s="12" t="s">
        <v>9</v>
      </c>
    </row>
    <row r="25" spans="2:2" x14ac:dyDescent="0.2">
      <c r="B25" s="12" t="s">
        <v>32</v>
      </c>
    </row>
    <row r="26" spans="2:2" x14ac:dyDescent="0.2">
      <c r="B26" s="12" t="s">
        <v>25</v>
      </c>
    </row>
    <row r="27" spans="2:2" x14ac:dyDescent="0.2">
      <c r="B27" s="12" t="s">
        <v>1</v>
      </c>
    </row>
    <row r="28" spans="2:2" x14ac:dyDescent="0.2">
      <c r="B28" s="12" t="s">
        <v>14</v>
      </c>
    </row>
    <row r="29" spans="2:2" x14ac:dyDescent="0.2">
      <c r="B29" s="12" t="s">
        <v>20</v>
      </c>
    </row>
    <row r="30" spans="2:2" x14ac:dyDescent="0.2">
      <c r="B30" s="12" t="s">
        <v>34</v>
      </c>
    </row>
    <row r="31" spans="2:2" x14ac:dyDescent="0.2">
      <c r="B31" s="12" t="s">
        <v>21</v>
      </c>
    </row>
    <row r="32" spans="2:2" x14ac:dyDescent="0.2">
      <c r="B32" s="12" t="s">
        <v>6</v>
      </c>
    </row>
    <row r="33" spans="2:2" x14ac:dyDescent="0.2">
      <c r="B33" s="12" t="s">
        <v>71</v>
      </c>
    </row>
    <row r="34" spans="2:2" x14ac:dyDescent="0.2">
      <c r="B34" s="12" t="s">
        <v>16</v>
      </c>
    </row>
    <row r="35" spans="2:2" x14ac:dyDescent="0.2">
      <c r="B35" s="12" t="s">
        <v>17</v>
      </c>
    </row>
    <row r="36" spans="2:2" x14ac:dyDescent="0.2">
      <c r="B36" s="12" t="s">
        <v>49</v>
      </c>
    </row>
    <row r="37" spans="2:2" x14ac:dyDescent="0.2">
      <c r="B37" s="12" t="s">
        <v>18</v>
      </c>
    </row>
    <row r="38" spans="2:2" x14ac:dyDescent="0.2">
      <c r="B38" s="12" t="s">
        <v>48</v>
      </c>
    </row>
    <row r="39" spans="2:2" x14ac:dyDescent="0.2">
      <c r="B39" s="12" t="s">
        <v>19</v>
      </c>
    </row>
    <row r="40" spans="2:2" x14ac:dyDescent="0.2">
      <c r="B40" s="12" t="s">
        <v>35</v>
      </c>
    </row>
    <row r="41" spans="2:2" x14ac:dyDescent="0.2">
      <c r="B41" s="12" t="s">
        <v>31</v>
      </c>
    </row>
    <row r="42" spans="2:2" x14ac:dyDescent="0.2">
      <c r="B42" s="12" t="s">
        <v>8</v>
      </c>
    </row>
    <row r="43" spans="2:2" x14ac:dyDescent="0.2">
      <c r="B43" s="12" t="s">
        <v>2</v>
      </c>
    </row>
    <row r="44" spans="2:2" x14ac:dyDescent="0.2">
      <c r="B44" s="12" t="s">
        <v>24</v>
      </c>
    </row>
    <row r="45" spans="2:2" x14ac:dyDescent="0.2">
      <c r="B45" s="12" t="s">
        <v>28</v>
      </c>
    </row>
    <row r="46" spans="2:2" x14ac:dyDescent="0.2">
      <c r="B46" s="12" t="s">
        <v>30</v>
      </c>
    </row>
    <row r="47" spans="2:2" x14ac:dyDescent="0.2">
      <c r="B47" s="12" t="s">
        <v>15</v>
      </c>
    </row>
    <row r="48" spans="2:2" x14ac:dyDescent="0.2">
      <c r="B48" s="12" t="s">
        <v>23</v>
      </c>
    </row>
    <row r="49" spans="2:2" x14ac:dyDescent="0.2">
      <c r="B49" s="12" t="s">
        <v>33</v>
      </c>
    </row>
    <row r="50" spans="2:2" x14ac:dyDescent="0.2">
      <c r="B50" s="12" t="s">
        <v>11</v>
      </c>
    </row>
    <row r="51" spans="2:2" x14ac:dyDescent="0.2">
      <c r="B51" s="12" t="s">
        <v>59</v>
      </c>
    </row>
    <row r="52" spans="2:2" x14ac:dyDescent="0.2">
      <c r="B52" s="12" t="s">
        <v>47</v>
      </c>
    </row>
    <row r="53" spans="2:2" x14ac:dyDescent="0.2">
      <c r="B53" s="12" t="s">
        <v>27</v>
      </c>
    </row>
    <row r="54" spans="2:2" x14ac:dyDescent="0.2">
      <c r="B54" s="12" t="s">
        <v>39</v>
      </c>
    </row>
    <row r="55" spans="2:2" x14ac:dyDescent="0.2">
      <c r="B55" s="12" t="s">
        <v>36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2023-11-16T18:27:23Z</dcterms:modified>
</cp:coreProperties>
</file>